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ald H. Perillo\Desktop\"/>
    </mc:Choice>
  </mc:AlternateContent>
  <xr:revisionPtr revIDLastSave="0" documentId="13_ncr:1_{6F520883-5680-4972-ACD3-4317B4F5BEF6}" xr6:coauthVersionLast="47" xr6:coauthVersionMax="47" xr10:uidLastSave="{00000000-0000-0000-0000-000000000000}"/>
  <bookViews>
    <workbookView xWindow="-108" yWindow="-108" windowWidth="23256" windowHeight="12576" xr2:uid="{3128ADA3-46CF-4A96-BDEB-7BF19EDFFC12}"/>
  </bookViews>
  <sheets>
    <sheet name="PGFC FORECLOSED PROPERTY " sheetId="1" r:id="rId1"/>
    <sheet name="HBC PROPER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H55" i="1"/>
  <c r="H54" i="1"/>
  <c r="H56" i="1" s="1"/>
  <c r="H50" i="1"/>
  <c r="H49" i="1"/>
  <c r="H48" i="1"/>
  <c r="H45" i="1"/>
  <c r="H44" i="1"/>
  <c r="H43" i="1"/>
  <c r="H42" i="1"/>
  <c r="H41" i="1"/>
  <c r="H40" i="1"/>
  <c r="H39" i="1"/>
  <c r="H38" i="1"/>
  <c r="H37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3" i="1" s="1"/>
  <c r="H7" i="1"/>
  <c r="H6" i="1"/>
  <c r="H5" i="1"/>
  <c r="H51" i="1" l="1"/>
</calcChain>
</file>

<file path=xl/sharedStrings.xml><?xml version="1.0" encoding="utf-8"?>
<sst xmlns="http://schemas.openxmlformats.org/spreadsheetml/2006/main" count="368" uniqueCount="168">
  <si>
    <t>REAL PROPERTIES FOR SALE</t>
  </si>
  <si>
    <t xml:space="preserve">ST. MARY HOMES </t>
  </si>
  <si>
    <t>No.</t>
  </si>
  <si>
    <t>Area</t>
  </si>
  <si>
    <t>Municipality</t>
  </si>
  <si>
    <t>Location</t>
  </si>
  <si>
    <t>Description</t>
  </si>
  <si>
    <t>Area (sqm)</t>
  </si>
  <si>
    <t>TCT No.</t>
  </si>
  <si>
    <t xml:space="preserve">  Selling Price</t>
  </si>
  <si>
    <t>Central Luzon</t>
  </si>
  <si>
    <t>Zambales</t>
  </si>
  <si>
    <t>Block 2 Lot 35 St Mary Homes Subdivision, Brgy Asinan Proper Subic Zambales</t>
  </si>
  <si>
    <t>Vacant Lot</t>
  </si>
  <si>
    <t>TCT NO. T-76603</t>
  </si>
  <si>
    <t>Block 2 Lot 40 St Mary Homes Subdivision, Brgy Asinan Proper Subic Zambales</t>
  </si>
  <si>
    <t>TCT NO. T-76608</t>
  </si>
  <si>
    <t>Block 2 Lot 42 St Mary Homes Subdivision, Brgy Asinan Proper Subic Zambales</t>
  </si>
  <si>
    <t>TCT NO. T-76610</t>
  </si>
  <si>
    <t>Block 7 Lot 1 St Mary Homes Subdivision, Brgy Asinan Proper Subic Zambales</t>
  </si>
  <si>
    <t>TCT NO. T-76687</t>
  </si>
  <si>
    <t>Reserved</t>
  </si>
  <si>
    <t>Block 7 Lot 2 St Mary Homes Subdivision, Brgy Asinan Proper Subic Zambales</t>
  </si>
  <si>
    <t>TCT NO. T-76688</t>
  </si>
  <si>
    <t>Block 7 Lot 3 St Mary Homes Subdivision, Brgy Asinan Proper Subic Zambales</t>
  </si>
  <si>
    <t>TCT NO. T-76689</t>
  </si>
  <si>
    <t>Block 7 Lot 7 St Mary Homes Subdivision, Brgy Asinan Proper Subic Zambales</t>
  </si>
  <si>
    <t>TCT NO. T-76693</t>
  </si>
  <si>
    <t>Block 7 Lot 8 St Mary Homes Subdivision, Brgy Asinan Proper Subic Zambales</t>
  </si>
  <si>
    <t>TCT NO. T-76694</t>
  </si>
  <si>
    <t>Block 7 Lot 11 St Mary Homes Subdivision, Brgy Asinan Proper Subic Zambales</t>
  </si>
  <si>
    <t>TCT NO. T-76697</t>
  </si>
  <si>
    <t>Block 7 Lot 12 St Mary Homes Subdivision, Brgy Asinan Proper Subic Zambales</t>
  </si>
  <si>
    <t>TCT NO. T-76698</t>
  </si>
  <si>
    <t>Block 7 Lot 13 St Mary Homes Subdivision, Brgy Asinan Proper Subic Zambales</t>
  </si>
  <si>
    <t>TCT NO. T-76699</t>
  </si>
  <si>
    <t>Block 7 Lot 14 St Mary Homes Subdivision, Brgy Asinan Proper Subic Zambales</t>
  </si>
  <si>
    <t>TCT NO. T-76700</t>
  </si>
  <si>
    <t>Block 7 Lot 15 St Mary Homes Subdivision, Brgy Asinan Proper Subic Zambales</t>
  </si>
  <si>
    <t>TCT NO. T-76701</t>
  </si>
  <si>
    <t>Block 7 Lot 16 St Mary Homes Subdivision, Brgy Asinan Proper Subic Zambales</t>
  </si>
  <si>
    <t>TCT NO. T-76702</t>
  </si>
  <si>
    <t>Block 8 Lot 1 St Mary Homes Subdivision, Brgy Asinan Proper Subic Zambales</t>
  </si>
  <si>
    <t>TCT NO. T-76703</t>
  </si>
  <si>
    <t>Block 8 Lot 2 St Mary Homes Subdivision, Brgy Asinan Proper Subic Zambales</t>
  </si>
  <si>
    <t>TCT NO. T-76704</t>
  </si>
  <si>
    <t>Block 8 Lot 7 St Mary Homes Subdivision, Brgy Asinan Proper Subic Zambales</t>
  </si>
  <si>
    <t>TCT NO. T-76709</t>
  </si>
  <si>
    <t>Block 8 Lot 8 St Mary Homes Subdivision, Brgy Asinan Proper Subic Zambales</t>
  </si>
  <si>
    <t>TCT NO. T-76710</t>
  </si>
  <si>
    <t>Block 8 Lot 9 St Mary Homes Subdivision, Brgy Asinan Proper Subic Zambales</t>
  </si>
  <si>
    <t>TCT NO. T-76711</t>
  </si>
  <si>
    <t>Block 8 Lot 10 St Mary Homes Subdivision, Brgy Asinan Proper Subic Zambales</t>
  </si>
  <si>
    <t>TCT NO. T-76712</t>
  </si>
  <si>
    <t>Block 8 Lot 11 St Mary Homes Subdivision, Brgy Asinan Proper Subic Zambales</t>
  </si>
  <si>
    <t>TCT NO. T-76713</t>
  </si>
  <si>
    <t>Block 8 Lot 13 St Mary Homes Subdivision, Brgy Asinan Proper Subic Zambales</t>
  </si>
  <si>
    <t>TCT NO. T-76715</t>
  </si>
  <si>
    <t>Block 9 Lot 8 St Mary Homes Subdivision, Brgy Asinan Proper Subic Zambales</t>
  </si>
  <si>
    <t>TCT NO. T-76730</t>
  </si>
  <si>
    <t>Block 9 Lot 10 St Mary Homes Subdivision, Brgy Asinan Proper Subic Zambales</t>
  </si>
  <si>
    <t>TCT NO. T-76732</t>
  </si>
  <si>
    <t>Block 9 Lot 12 St Mary Homes Subdivision, Brgy Asinan Proper Subic Zambales</t>
  </si>
  <si>
    <t>TCT NO. T-76734</t>
  </si>
  <si>
    <t>Block 10 Lot 1 St Mary Homes Subdivision, Brgy Asinan Proper Subic Zambales</t>
  </si>
  <si>
    <t>TCT NO. T-76742</t>
  </si>
  <si>
    <t>Block 10 Lot 11 St Mary Homes Subdivision, Brgy Asinan Proper Subic Zambales</t>
  </si>
  <si>
    <t>TCT NO. T-76752</t>
  </si>
  <si>
    <t>Block 10 Lot 12 St Mary Homes Subdivision, Brgy Asinan Proper Subic Zambales</t>
  </si>
  <si>
    <t>TCT NO. T-67653</t>
  </si>
  <si>
    <t xml:space="preserve">Selling Price     </t>
  </si>
  <si>
    <t xml:space="preserve">ST. FRANCIS HOMES </t>
  </si>
  <si>
    <t xml:space="preserve">Central Luzon </t>
  </si>
  <si>
    <t>Tarlac</t>
  </si>
  <si>
    <t xml:space="preserve">Block 6 Lot 29 St. Francis Homes, Brgy. San Rafael, Tarlac City, Tarlac </t>
  </si>
  <si>
    <t>TCT NO. 432632</t>
  </si>
  <si>
    <t xml:space="preserve">Block 13 Lot 30 St. Francis Homes, Brgy. San Rafael, Tarlac City, Tarlac </t>
  </si>
  <si>
    <t>TCT NO. 432922</t>
  </si>
  <si>
    <t xml:space="preserve">Block 13 Lot 31 St. Francis Homes, Brgy. San Rafael, Tarlac City, Tarlac </t>
  </si>
  <si>
    <t>TCT NO. 432937</t>
  </si>
  <si>
    <t xml:space="preserve">Block 20 Lot 10 St. Francis Homes, Brgy. San Rafael, Tarlac City, Tarlac </t>
  </si>
  <si>
    <t>TCT NO. 433211</t>
  </si>
  <si>
    <t xml:space="preserve">Block 20 Lot 13 St. Francis Homes, Brgy. San Rafael, Tarlac City, Tarlac </t>
  </si>
  <si>
    <t>TCT NO. 433214</t>
  </si>
  <si>
    <t xml:space="preserve">Block 20 Lot 15 St. Francis Homes, Brgy. San Rafael, Tarlac City, Tarlac </t>
  </si>
  <si>
    <t>TCT NO. 433216</t>
  </si>
  <si>
    <t xml:space="preserve">Block 20 Lot 19 St. Francis Homes, Brgy. San Rafael, Tarlac City, Tarlac </t>
  </si>
  <si>
    <t>TCT NO. 433220</t>
  </si>
  <si>
    <t xml:space="preserve">Block 20 Lot 21 St. Francis Homes, Brgy. San Rafael, Tarlac City, Tarlac </t>
  </si>
  <si>
    <t>TCT NO. 433222</t>
  </si>
  <si>
    <t>GRAND GARDEN VILLAS</t>
  </si>
  <si>
    <t>Selling Price</t>
  </si>
  <si>
    <t>South Luzon</t>
  </si>
  <si>
    <t>Cavite</t>
  </si>
  <si>
    <t>Lot 6 Block 11 Grand Garden Villas, FCIE Compound Brgy Langkaan 1, Dasmarinas, Cavite</t>
  </si>
  <si>
    <t>TCT NO. 057-2012016024</t>
  </si>
  <si>
    <t>Lot 8 Block 11 Grand Garden Villas, FCIE Compound Brgy Langkaan 1, Dasmarinas, Cavite</t>
  </si>
  <si>
    <t>TCT NO. 057-2012016023</t>
  </si>
  <si>
    <t>Lot 10 Block 11 Grand Garden Villas, FCIE Compound Brgy Langkaan 1, Dasmarinas, Cavite</t>
  </si>
  <si>
    <t>TCT NO. 057-2012016022</t>
  </si>
  <si>
    <t>BARRIO OF MANARING</t>
  </si>
  <si>
    <t>North Luzon</t>
  </si>
  <si>
    <t>Isabela City</t>
  </si>
  <si>
    <t>Lot No. 10058 Barrio of Manaring, Municipality of Ilagan Isabela</t>
  </si>
  <si>
    <t>TCT NO. 035-2014000983</t>
  </si>
  <si>
    <t>Lot No. 10064 Barrio of Manaring, Municipality of Ilagan Isabela</t>
  </si>
  <si>
    <t>TCT NO. 035-2014000984</t>
  </si>
  <si>
    <t>EL PUEBLO 1 CONDO</t>
  </si>
  <si>
    <t xml:space="preserve">Selling Price             </t>
  </si>
  <si>
    <t>Metro Manila</t>
  </si>
  <si>
    <t>Quezon City</t>
  </si>
  <si>
    <t>Unit D106 Upper ground El Pueblo 1, Condiminium King Christian Extension, Kingspoint Subdivision Phase II, Novaliches Quezon City</t>
  </si>
  <si>
    <t>Condominuim</t>
  </si>
  <si>
    <t>N-75359</t>
  </si>
  <si>
    <t>LAROSSA IN CAPITOL HILLS</t>
  </si>
  <si>
    <t xml:space="preserve">Quezon City </t>
  </si>
  <si>
    <t>Camia Building, 9th Floor, Unit No. 907, Capitol Hills Drive Cor. South Zuzuaregui St., Matandang Balara, Quezon City</t>
  </si>
  <si>
    <t>044-2022018069</t>
  </si>
  <si>
    <t xml:space="preserve">For Consolidation </t>
  </si>
  <si>
    <t>CALAMBA, LAGUNA</t>
  </si>
  <si>
    <t>Laguna</t>
  </si>
  <si>
    <t>Lanceta Compound, Brgy. Barandal, Calamba, Laguna</t>
  </si>
  <si>
    <t>Apartment Building</t>
  </si>
  <si>
    <t xml:space="preserve">180 Sq. Meter </t>
  </si>
  <si>
    <t>060-2021004474</t>
  </si>
  <si>
    <t>For Foreclosure</t>
  </si>
  <si>
    <t>060-2021015283</t>
  </si>
  <si>
    <t>TIVOLI GARDEN RESIDENCE</t>
  </si>
  <si>
    <t>Mandaluyong City</t>
  </si>
  <si>
    <t>Unit 1215 Bauhinia Building, Tivoli Garden Residences, Brgy. Hulo, Manadaluyong City</t>
  </si>
  <si>
    <t>Condominium</t>
  </si>
  <si>
    <t>51.50 Sq. Meter</t>
  </si>
  <si>
    <t>008-2018003561</t>
  </si>
  <si>
    <t xml:space="preserve">STA. LUCIA, SAN JUAN CITY </t>
  </si>
  <si>
    <t>San Juan City</t>
  </si>
  <si>
    <t>22C A. Bonifacio St., Sta. Lucia, San Juan City</t>
  </si>
  <si>
    <t xml:space="preserve">Residential </t>
  </si>
  <si>
    <t>137 Sq. Meter</t>
  </si>
  <si>
    <t>(11053-R) 012-2022000281</t>
  </si>
  <si>
    <t>27.9M</t>
  </si>
  <si>
    <t>HBC REAL PROPERTIES FOR SALE</t>
  </si>
  <si>
    <t xml:space="preserve">SOUTH LUZON </t>
  </si>
  <si>
    <t>STA. ROSA, LAGUNA</t>
  </si>
  <si>
    <t>9023 Roque C. Lazaga Sr St., Subd., Brgy. Balibago, Sta. Rosa, Laguna</t>
  </si>
  <si>
    <t>Commercial Building</t>
  </si>
  <si>
    <t>LA:  400 Sq. Meter  FA: 631 Sq. Meter</t>
  </si>
  <si>
    <t xml:space="preserve">27 Million </t>
  </si>
  <si>
    <t xml:space="preserve">Along N. Tobias St., Poblacion V. Sta. Cruz, Laguna </t>
  </si>
  <si>
    <t>LA:  200 Sq. Meter  FA: 438 Sq. Meter</t>
  </si>
  <si>
    <t>18 Million</t>
  </si>
  <si>
    <t xml:space="preserve">CAVITE CITY, CAVITE </t>
  </si>
  <si>
    <t xml:space="preserve">Lot 2 Blk. 2 Molina St., Caridad, Cavite City, Cavite </t>
  </si>
  <si>
    <t>LA:  184 Sq. Meter  FA: 540 Sq. Meter</t>
  </si>
  <si>
    <t>15 Million</t>
  </si>
  <si>
    <t xml:space="preserve">NORTH LUZON </t>
  </si>
  <si>
    <t xml:space="preserve">PANIQUI, TARLAC </t>
  </si>
  <si>
    <t>Along Gomez St., Paniqui, Tarlac</t>
  </si>
  <si>
    <t>LA:  439 Sq. Meter  FA: 338.09 Sq. Meter</t>
  </si>
  <si>
    <t xml:space="preserve">17.5 Million </t>
  </si>
  <si>
    <t>ANG- HORTALEZA CORPORATION REAL PROPERTIES FOR SALE</t>
  </si>
  <si>
    <t>METRO MANILA</t>
  </si>
  <si>
    <t xml:space="preserve">PASIG CITY </t>
  </si>
  <si>
    <t xml:space="preserve">6th Floor, The Currency Building, Ortigas Center, Pasig City </t>
  </si>
  <si>
    <t>w/ 1 parking slot</t>
  </si>
  <si>
    <t>LA: 580.49 Sq. Meter</t>
  </si>
  <si>
    <t xml:space="preserve">135 Million </t>
  </si>
  <si>
    <t xml:space="preserve">7th Floor, The Currency Building, Ortigas Center, Pasig City 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</si>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</sst>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05496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5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164" fontId="5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5" fillId="0" borderId="4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0" fillId="0" borderId="1" xfId="0" applyFont="1" applyBorder="1" applyAlignment="1">
      <alignment horizontal="center" wrapText="1"/>
    </xf>
    <xf numFmtId="164" fontId="10" fillId="0" borderId="1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4" fontId="0" fillId="2" borderId="2" xfId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64" fontId="0" fillId="5" borderId="2" xfId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right" wrapText="1"/>
    </xf>
    <xf numFmtId="164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vertical="center" wrapText="1"/>
    </xf>
    <xf numFmtId="164" fontId="0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2" borderId="5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2" borderId="0" xfId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164" fontId="0" fillId="0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64" fontId="0" fillId="0" borderId="1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10" borderId="1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Comma 2" xfId="1" xr:uid="{95D986B7-EDBE-461F-822A-DAC22B31CE7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95250</xdr:rowOff>
    </xdr:from>
    <xdr:to>
      <xdr:col>2</xdr:col>
      <xdr:colOff>923290</xdr:colOff>
      <xdr:row>2</xdr:row>
      <xdr:rowOff>83820</xdr:rowOff>
    </xdr:to>
    <xdr:pic>
      <xdr:nvPicPr>
        <xdr:cNvPr id="3" name="Picture 2" descr="PGFC LOGO">
          <a:extLst>
            <a:ext uri="{FF2B5EF4-FFF2-40B4-BE49-F238E27FC236}">
              <a16:creationId xmlns:a16="http://schemas.microsoft.com/office/drawing/2014/main" id="{3999F19D-0D9A-47E6-B82C-D75E332C26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" y="95250"/>
          <a:ext cx="1771650" cy="354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1148D-4E0B-4700-83A9-F8B8B9257CAA}">
  <dimension ref="A1:I80"/>
  <sheetViews>
    <sheetView tabSelected="1" zoomScale="60" zoomScaleNormal="60" workbookViewId="0">
      <selection activeCell="O22" sqref="O22"/>
    </sheetView>
  </sheetViews>
  <sheetFormatPr defaultRowHeight="14.4" x14ac:dyDescent="0.3"/>
  <cols>
    <col min="1" max="1" width="4" style="9" bestFit="1" customWidth="1"/>
    <col min="2" max="2" width="12.5546875" style="9" bestFit="1" customWidth="1"/>
    <col min="3" max="3" width="15.6640625" style="9" bestFit="1" customWidth="1"/>
    <col min="4" max="4" width="75.21875" style="9" bestFit="1" customWidth="1"/>
    <col min="5" max="5" width="16.5546875" style="9" bestFit="1" customWidth="1"/>
    <col min="6" max="6" width="14" style="9" bestFit="1" customWidth="1"/>
    <col min="7" max="7" width="26.44140625" style="9" bestFit="1" customWidth="1"/>
    <col min="8" max="8" width="19.6640625" style="9" customWidth="1"/>
    <col min="9" max="9" width="27.5546875" style="40" customWidth="1"/>
    <col min="10" max="16384" width="8.88671875" style="9"/>
  </cols>
  <sheetData>
    <row r="1" spans="1:9" x14ac:dyDescent="0.3">
      <c r="A1" s="21"/>
      <c r="B1" s="21"/>
      <c r="C1" s="21"/>
      <c r="D1" s="21"/>
      <c r="E1" s="21"/>
      <c r="F1" s="21"/>
      <c r="G1" s="22"/>
      <c r="H1" s="23"/>
    </row>
    <row r="2" spans="1:9" ht="21" x14ac:dyDescent="0.3">
      <c r="A2" s="21"/>
      <c r="B2" s="21"/>
      <c r="C2" s="21"/>
      <c r="D2" s="87" t="s">
        <v>0</v>
      </c>
      <c r="E2" s="87"/>
      <c r="F2" s="87"/>
      <c r="G2" s="87"/>
      <c r="H2" s="24"/>
      <c r="I2" s="23"/>
    </row>
    <row r="3" spans="1:9" ht="25.8" x14ac:dyDescent="0.3">
      <c r="A3" s="21"/>
      <c r="B3" s="21"/>
      <c r="C3" s="21"/>
      <c r="D3" s="25" t="s">
        <v>1</v>
      </c>
      <c r="E3" s="21"/>
      <c r="F3" s="21"/>
      <c r="G3" s="22"/>
      <c r="H3" s="23"/>
      <c r="I3" s="23"/>
    </row>
    <row r="4" spans="1:9" ht="28.8" x14ac:dyDescent="0.3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7" t="s">
        <v>8</v>
      </c>
      <c r="H4" s="1" t="s">
        <v>9</v>
      </c>
      <c r="I4" s="66"/>
    </row>
    <row r="5" spans="1:9" x14ac:dyDescent="0.3">
      <c r="A5" s="18">
        <v>1</v>
      </c>
      <c r="B5" s="18" t="s">
        <v>10</v>
      </c>
      <c r="C5" s="18" t="s">
        <v>11</v>
      </c>
      <c r="D5" s="3" t="s">
        <v>12</v>
      </c>
      <c r="E5" s="18" t="s">
        <v>13</v>
      </c>
      <c r="F5" s="18">
        <v>96</v>
      </c>
      <c r="G5" s="28" t="s">
        <v>14</v>
      </c>
      <c r="H5" s="29">
        <f t="shared" ref="H5:H32" si="0">F5*4000</f>
        <v>384000</v>
      </c>
      <c r="I5" s="23"/>
    </row>
    <row r="6" spans="1:9" x14ac:dyDescent="0.3">
      <c r="A6" s="16">
        <v>2</v>
      </c>
      <c r="B6" s="18" t="s">
        <v>10</v>
      </c>
      <c r="C6" s="18" t="s">
        <v>11</v>
      </c>
      <c r="D6" s="3" t="s">
        <v>15</v>
      </c>
      <c r="E6" s="18" t="s">
        <v>13</v>
      </c>
      <c r="F6" s="18">
        <v>96</v>
      </c>
      <c r="G6" s="28" t="s">
        <v>16</v>
      </c>
      <c r="H6" s="29">
        <f t="shared" si="0"/>
        <v>384000</v>
      </c>
      <c r="I6" s="23"/>
    </row>
    <row r="7" spans="1:9" x14ac:dyDescent="0.3">
      <c r="A7" s="18">
        <v>3</v>
      </c>
      <c r="B7" s="18" t="s">
        <v>10</v>
      </c>
      <c r="C7" s="18" t="s">
        <v>11</v>
      </c>
      <c r="D7" s="3" t="s">
        <v>17</v>
      </c>
      <c r="E7" s="18" t="s">
        <v>13</v>
      </c>
      <c r="F7" s="18">
        <v>209</v>
      </c>
      <c r="G7" s="28" t="s">
        <v>18</v>
      </c>
      <c r="H7" s="29">
        <f t="shared" si="0"/>
        <v>836000</v>
      </c>
      <c r="I7" s="23"/>
    </row>
    <row r="8" spans="1:9" x14ac:dyDescent="0.3">
      <c r="A8" s="18">
        <v>4</v>
      </c>
      <c r="B8" s="30" t="s">
        <v>10</v>
      </c>
      <c r="C8" s="30" t="s">
        <v>11</v>
      </c>
      <c r="D8" s="31" t="s">
        <v>19</v>
      </c>
      <c r="E8" s="32" t="s">
        <v>13</v>
      </c>
      <c r="F8" s="32">
        <v>73</v>
      </c>
      <c r="G8" s="33" t="s">
        <v>20</v>
      </c>
      <c r="H8" s="34">
        <f t="shared" si="0"/>
        <v>292000</v>
      </c>
      <c r="I8" s="67" t="s">
        <v>21</v>
      </c>
    </row>
    <row r="9" spans="1:9" x14ac:dyDescent="0.3">
      <c r="A9" s="16">
        <v>5</v>
      </c>
      <c r="B9" s="15" t="s">
        <v>10</v>
      </c>
      <c r="C9" s="15" t="s">
        <v>11</v>
      </c>
      <c r="D9" s="3" t="s">
        <v>22</v>
      </c>
      <c r="E9" s="18" t="s">
        <v>13</v>
      </c>
      <c r="F9" s="18">
        <v>86</v>
      </c>
      <c r="G9" s="28" t="s">
        <v>23</v>
      </c>
      <c r="H9" s="29">
        <f t="shared" si="0"/>
        <v>344000</v>
      </c>
      <c r="I9" s="23"/>
    </row>
    <row r="10" spans="1:9" x14ac:dyDescent="0.3">
      <c r="A10" s="18">
        <v>6</v>
      </c>
      <c r="B10" s="15" t="s">
        <v>10</v>
      </c>
      <c r="C10" s="15" t="s">
        <v>11</v>
      </c>
      <c r="D10" s="3" t="s">
        <v>24</v>
      </c>
      <c r="E10" s="18" t="s">
        <v>13</v>
      </c>
      <c r="F10" s="18">
        <v>89</v>
      </c>
      <c r="G10" s="28" t="s">
        <v>25</v>
      </c>
      <c r="H10" s="29">
        <f t="shared" si="0"/>
        <v>356000</v>
      </c>
      <c r="I10" s="23"/>
    </row>
    <row r="11" spans="1:9" x14ac:dyDescent="0.3">
      <c r="A11" s="18">
        <v>7</v>
      </c>
      <c r="B11" s="18" t="s">
        <v>10</v>
      </c>
      <c r="C11" s="18" t="s">
        <v>11</v>
      </c>
      <c r="D11" s="3" t="s">
        <v>26</v>
      </c>
      <c r="E11" s="18" t="s">
        <v>13</v>
      </c>
      <c r="F11" s="18">
        <v>97</v>
      </c>
      <c r="G11" s="28" t="s">
        <v>27</v>
      </c>
      <c r="H11" s="29">
        <f t="shared" si="0"/>
        <v>388000</v>
      </c>
      <c r="I11" s="23"/>
    </row>
    <row r="12" spans="1:9" x14ac:dyDescent="0.3">
      <c r="A12" s="16">
        <v>8</v>
      </c>
      <c r="B12" s="18" t="s">
        <v>10</v>
      </c>
      <c r="C12" s="18" t="s">
        <v>11</v>
      </c>
      <c r="D12" s="3" t="s">
        <v>28</v>
      </c>
      <c r="E12" s="18" t="s">
        <v>13</v>
      </c>
      <c r="F12" s="18">
        <v>108</v>
      </c>
      <c r="G12" s="28" t="s">
        <v>29</v>
      </c>
      <c r="H12" s="29">
        <f t="shared" si="0"/>
        <v>432000</v>
      </c>
      <c r="I12" s="23"/>
    </row>
    <row r="13" spans="1:9" x14ac:dyDescent="0.3">
      <c r="A13" s="18">
        <v>9</v>
      </c>
      <c r="B13" s="18" t="s">
        <v>10</v>
      </c>
      <c r="C13" s="18" t="s">
        <v>11</v>
      </c>
      <c r="D13" s="3" t="s">
        <v>30</v>
      </c>
      <c r="E13" s="18" t="s">
        <v>13</v>
      </c>
      <c r="F13" s="18">
        <v>80</v>
      </c>
      <c r="G13" s="28" t="s">
        <v>31</v>
      </c>
      <c r="H13" s="29">
        <f t="shared" si="0"/>
        <v>320000</v>
      </c>
      <c r="I13" s="23"/>
    </row>
    <row r="14" spans="1:9" x14ac:dyDescent="0.3">
      <c r="A14" s="18">
        <v>10</v>
      </c>
      <c r="B14" s="18" t="s">
        <v>10</v>
      </c>
      <c r="C14" s="18" t="s">
        <v>11</v>
      </c>
      <c r="D14" s="3" t="s">
        <v>32</v>
      </c>
      <c r="E14" s="18" t="s">
        <v>13</v>
      </c>
      <c r="F14" s="18">
        <v>80</v>
      </c>
      <c r="G14" s="28" t="s">
        <v>33</v>
      </c>
      <c r="H14" s="29">
        <f t="shared" si="0"/>
        <v>320000</v>
      </c>
      <c r="I14" s="23"/>
    </row>
    <row r="15" spans="1:9" x14ac:dyDescent="0.3">
      <c r="A15" s="16">
        <v>11</v>
      </c>
      <c r="B15" s="18" t="s">
        <v>10</v>
      </c>
      <c r="C15" s="18" t="s">
        <v>11</v>
      </c>
      <c r="D15" s="3" t="s">
        <v>34</v>
      </c>
      <c r="E15" s="18" t="s">
        <v>13</v>
      </c>
      <c r="F15" s="18">
        <v>80</v>
      </c>
      <c r="G15" s="28" t="s">
        <v>35</v>
      </c>
      <c r="H15" s="29">
        <f t="shared" si="0"/>
        <v>320000</v>
      </c>
      <c r="I15" s="23"/>
    </row>
    <row r="16" spans="1:9" x14ac:dyDescent="0.3">
      <c r="A16" s="18">
        <v>12</v>
      </c>
      <c r="B16" s="18" t="s">
        <v>10</v>
      </c>
      <c r="C16" s="18" t="s">
        <v>11</v>
      </c>
      <c r="D16" s="3" t="s">
        <v>36</v>
      </c>
      <c r="E16" s="18" t="s">
        <v>13</v>
      </c>
      <c r="F16" s="18">
        <v>80</v>
      </c>
      <c r="G16" s="28" t="s">
        <v>37</v>
      </c>
      <c r="H16" s="29">
        <f t="shared" si="0"/>
        <v>320000</v>
      </c>
      <c r="I16" s="23"/>
    </row>
    <row r="17" spans="1:9" x14ac:dyDescent="0.3">
      <c r="A17" s="18">
        <v>13</v>
      </c>
      <c r="B17" s="18" t="s">
        <v>10</v>
      </c>
      <c r="C17" s="18" t="s">
        <v>11</v>
      </c>
      <c r="D17" s="3" t="s">
        <v>38</v>
      </c>
      <c r="E17" s="18" t="s">
        <v>13</v>
      </c>
      <c r="F17" s="18">
        <v>80</v>
      </c>
      <c r="G17" s="28" t="s">
        <v>39</v>
      </c>
      <c r="H17" s="29">
        <f t="shared" si="0"/>
        <v>320000</v>
      </c>
      <c r="I17" s="23"/>
    </row>
    <row r="18" spans="1:9" x14ac:dyDescent="0.3">
      <c r="A18" s="16">
        <v>14</v>
      </c>
      <c r="B18" s="15" t="s">
        <v>10</v>
      </c>
      <c r="C18" s="15" t="s">
        <v>11</v>
      </c>
      <c r="D18" s="3" t="s">
        <v>40</v>
      </c>
      <c r="E18" s="18" t="s">
        <v>13</v>
      </c>
      <c r="F18" s="18">
        <v>116</v>
      </c>
      <c r="G18" s="28" t="s">
        <v>41</v>
      </c>
      <c r="H18" s="29">
        <f t="shared" si="0"/>
        <v>464000</v>
      </c>
      <c r="I18" s="23"/>
    </row>
    <row r="19" spans="1:9" x14ac:dyDescent="0.3">
      <c r="A19" s="18">
        <v>15</v>
      </c>
      <c r="B19" s="15" t="s">
        <v>10</v>
      </c>
      <c r="C19" s="15" t="s">
        <v>11</v>
      </c>
      <c r="D19" s="3" t="s">
        <v>42</v>
      </c>
      <c r="E19" s="18" t="s">
        <v>13</v>
      </c>
      <c r="F19" s="18">
        <v>91</v>
      </c>
      <c r="G19" s="28" t="s">
        <v>43</v>
      </c>
      <c r="H19" s="29">
        <f t="shared" si="0"/>
        <v>364000</v>
      </c>
      <c r="I19" s="23"/>
    </row>
    <row r="20" spans="1:9" x14ac:dyDescent="0.3">
      <c r="A20" s="18">
        <v>16</v>
      </c>
      <c r="B20" s="15" t="s">
        <v>10</v>
      </c>
      <c r="C20" s="15" t="s">
        <v>11</v>
      </c>
      <c r="D20" s="3" t="s">
        <v>44</v>
      </c>
      <c r="E20" s="18" t="s">
        <v>13</v>
      </c>
      <c r="F20" s="18">
        <v>82</v>
      </c>
      <c r="G20" s="28" t="s">
        <v>45</v>
      </c>
      <c r="H20" s="29">
        <f t="shared" si="0"/>
        <v>328000</v>
      </c>
      <c r="I20" s="23"/>
    </row>
    <row r="21" spans="1:9" x14ac:dyDescent="0.3">
      <c r="A21" s="16">
        <v>17</v>
      </c>
      <c r="B21" s="15" t="s">
        <v>10</v>
      </c>
      <c r="C21" s="15" t="s">
        <v>11</v>
      </c>
      <c r="D21" s="3" t="s">
        <v>46</v>
      </c>
      <c r="E21" s="18" t="s">
        <v>13</v>
      </c>
      <c r="F21" s="18">
        <v>85</v>
      </c>
      <c r="G21" s="28" t="s">
        <v>47</v>
      </c>
      <c r="H21" s="29">
        <f t="shared" si="0"/>
        <v>340000</v>
      </c>
      <c r="I21" s="23"/>
    </row>
    <row r="22" spans="1:9" x14ac:dyDescent="0.3">
      <c r="A22" s="18">
        <v>18</v>
      </c>
      <c r="B22" s="15" t="s">
        <v>10</v>
      </c>
      <c r="C22" s="15" t="s">
        <v>11</v>
      </c>
      <c r="D22" s="3" t="s">
        <v>48</v>
      </c>
      <c r="E22" s="18" t="s">
        <v>13</v>
      </c>
      <c r="F22" s="18">
        <v>80</v>
      </c>
      <c r="G22" s="28" t="s">
        <v>49</v>
      </c>
      <c r="H22" s="29">
        <f t="shared" si="0"/>
        <v>320000</v>
      </c>
      <c r="I22" s="23"/>
    </row>
    <row r="23" spans="1:9" x14ac:dyDescent="0.3">
      <c r="A23" s="18">
        <v>19</v>
      </c>
      <c r="B23" s="15" t="s">
        <v>10</v>
      </c>
      <c r="C23" s="15" t="s">
        <v>11</v>
      </c>
      <c r="D23" s="3" t="s">
        <v>50</v>
      </c>
      <c r="E23" s="18" t="s">
        <v>13</v>
      </c>
      <c r="F23" s="18">
        <v>80</v>
      </c>
      <c r="G23" s="28" t="s">
        <v>51</v>
      </c>
      <c r="H23" s="29">
        <f t="shared" si="0"/>
        <v>320000</v>
      </c>
      <c r="I23" s="23"/>
    </row>
    <row r="24" spans="1:9" x14ac:dyDescent="0.3">
      <c r="A24" s="16">
        <v>20</v>
      </c>
      <c r="B24" s="15" t="s">
        <v>10</v>
      </c>
      <c r="C24" s="15" t="s">
        <v>11</v>
      </c>
      <c r="D24" s="3" t="s">
        <v>52</v>
      </c>
      <c r="E24" s="18" t="s">
        <v>13</v>
      </c>
      <c r="F24" s="18">
        <v>80</v>
      </c>
      <c r="G24" s="28" t="s">
        <v>53</v>
      </c>
      <c r="H24" s="29">
        <f t="shared" si="0"/>
        <v>320000</v>
      </c>
      <c r="I24" s="23"/>
    </row>
    <row r="25" spans="1:9" x14ac:dyDescent="0.3">
      <c r="A25" s="18">
        <v>21</v>
      </c>
      <c r="B25" s="15" t="s">
        <v>10</v>
      </c>
      <c r="C25" s="15" t="s">
        <v>11</v>
      </c>
      <c r="D25" s="3" t="s">
        <v>54</v>
      </c>
      <c r="E25" s="18" t="s">
        <v>13</v>
      </c>
      <c r="F25" s="18">
        <v>80</v>
      </c>
      <c r="G25" s="28" t="s">
        <v>55</v>
      </c>
      <c r="H25" s="29">
        <f t="shared" si="0"/>
        <v>320000</v>
      </c>
      <c r="I25" s="23"/>
    </row>
    <row r="26" spans="1:9" x14ac:dyDescent="0.3">
      <c r="A26" s="18">
        <v>22</v>
      </c>
      <c r="B26" s="15" t="s">
        <v>10</v>
      </c>
      <c r="C26" s="15" t="s">
        <v>11</v>
      </c>
      <c r="D26" s="3" t="s">
        <v>56</v>
      </c>
      <c r="E26" s="18" t="s">
        <v>13</v>
      </c>
      <c r="F26" s="18">
        <v>80</v>
      </c>
      <c r="G26" s="28" t="s">
        <v>57</v>
      </c>
      <c r="H26" s="29">
        <f t="shared" si="0"/>
        <v>320000</v>
      </c>
      <c r="I26" s="23"/>
    </row>
    <row r="27" spans="1:9" x14ac:dyDescent="0.3">
      <c r="A27" s="16">
        <v>23</v>
      </c>
      <c r="B27" s="15" t="s">
        <v>10</v>
      </c>
      <c r="C27" s="15" t="s">
        <v>11</v>
      </c>
      <c r="D27" s="3" t="s">
        <v>58</v>
      </c>
      <c r="E27" s="18" t="s">
        <v>13</v>
      </c>
      <c r="F27" s="18">
        <v>96</v>
      </c>
      <c r="G27" s="28" t="s">
        <v>59</v>
      </c>
      <c r="H27" s="29">
        <f t="shared" si="0"/>
        <v>384000</v>
      </c>
      <c r="I27" s="23"/>
    </row>
    <row r="28" spans="1:9" x14ac:dyDescent="0.3">
      <c r="A28" s="18">
        <v>24</v>
      </c>
      <c r="B28" s="15" t="s">
        <v>10</v>
      </c>
      <c r="C28" s="15" t="s">
        <v>11</v>
      </c>
      <c r="D28" s="3" t="s">
        <v>60</v>
      </c>
      <c r="E28" s="18" t="s">
        <v>13</v>
      </c>
      <c r="F28" s="18">
        <v>80</v>
      </c>
      <c r="G28" s="28" t="s">
        <v>61</v>
      </c>
      <c r="H28" s="29">
        <f t="shared" si="0"/>
        <v>320000</v>
      </c>
      <c r="I28" s="23"/>
    </row>
    <row r="29" spans="1:9" x14ac:dyDescent="0.3">
      <c r="A29" s="18">
        <v>25</v>
      </c>
      <c r="B29" s="15" t="s">
        <v>10</v>
      </c>
      <c r="C29" s="15" t="s">
        <v>11</v>
      </c>
      <c r="D29" s="3" t="s">
        <v>62</v>
      </c>
      <c r="E29" s="18" t="s">
        <v>13</v>
      </c>
      <c r="F29" s="18">
        <v>80</v>
      </c>
      <c r="G29" s="28" t="s">
        <v>63</v>
      </c>
      <c r="H29" s="29">
        <f t="shared" si="0"/>
        <v>320000</v>
      </c>
      <c r="I29" s="23"/>
    </row>
    <row r="30" spans="1:9" x14ac:dyDescent="0.3">
      <c r="A30" s="16">
        <v>26</v>
      </c>
      <c r="B30" s="15" t="s">
        <v>10</v>
      </c>
      <c r="C30" s="15" t="s">
        <v>11</v>
      </c>
      <c r="D30" s="3" t="s">
        <v>64</v>
      </c>
      <c r="E30" s="18" t="s">
        <v>13</v>
      </c>
      <c r="F30" s="18">
        <v>134</v>
      </c>
      <c r="G30" s="28" t="s">
        <v>65</v>
      </c>
      <c r="H30" s="29">
        <f t="shared" si="0"/>
        <v>536000</v>
      </c>
      <c r="I30" s="23"/>
    </row>
    <row r="31" spans="1:9" x14ac:dyDescent="0.3">
      <c r="A31" s="18">
        <v>33</v>
      </c>
      <c r="B31" s="15" t="s">
        <v>10</v>
      </c>
      <c r="C31" s="15" t="s">
        <v>11</v>
      </c>
      <c r="D31" s="2" t="s">
        <v>66</v>
      </c>
      <c r="E31" s="15" t="s">
        <v>13</v>
      </c>
      <c r="F31" s="15">
        <v>97</v>
      </c>
      <c r="G31" s="28" t="s">
        <v>67</v>
      </c>
      <c r="H31" s="29">
        <f t="shared" si="0"/>
        <v>388000</v>
      </c>
      <c r="I31" s="23"/>
    </row>
    <row r="32" spans="1:9" x14ac:dyDescent="0.3">
      <c r="A32" s="18">
        <v>34</v>
      </c>
      <c r="B32" s="18" t="s">
        <v>10</v>
      </c>
      <c r="C32" s="18" t="s">
        <v>11</v>
      </c>
      <c r="D32" s="3" t="s">
        <v>68</v>
      </c>
      <c r="E32" s="18" t="s">
        <v>13</v>
      </c>
      <c r="F32" s="18">
        <v>120</v>
      </c>
      <c r="G32" s="28" t="s">
        <v>69</v>
      </c>
      <c r="H32" s="29">
        <f t="shared" si="0"/>
        <v>480000</v>
      </c>
      <c r="I32" s="23"/>
    </row>
    <row r="33" spans="1:9" ht="15.6" x14ac:dyDescent="0.3">
      <c r="A33" s="16"/>
      <c r="D33" s="35"/>
      <c r="E33" s="36"/>
      <c r="F33" s="37"/>
      <c r="G33" s="38"/>
      <c r="H33" s="39">
        <f>SUM(H5:H32)-H8</f>
        <v>10248000</v>
      </c>
    </row>
    <row r="34" spans="1:9" x14ac:dyDescent="0.3">
      <c r="A34" s="46"/>
      <c r="B34" s="47"/>
      <c r="C34" s="47"/>
      <c r="D34" s="4"/>
      <c r="E34" s="47"/>
      <c r="F34" s="48"/>
      <c r="G34" s="49"/>
      <c r="H34" s="50"/>
    </row>
    <row r="35" spans="1:9" ht="25.8" x14ac:dyDescent="0.3">
      <c r="A35" s="40"/>
      <c r="D35" s="41" t="s">
        <v>71</v>
      </c>
      <c r="G35" s="12"/>
    </row>
    <row r="36" spans="1:9" x14ac:dyDescent="0.3">
      <c r="A36" s="26" t="s">
        <v>2</v>
      </c>
      <c r="B36" s="26" t="s">
        <v>3</v>
      </c>
      <c r="C36" s="26" t="s">
        <v>4</v>
      </c>
      <c r="D36" s="26" t="s">
        <v>5</v>
      </c>
      <c r="E36" s="26" t="s">
        <v>6</v>
      </c>
      <c r="F36" s="26" t="s">
        <v>7</v>
      </c>
      <c r="G36" s="42" t="s">
        <v>8</v>
      </c>
      <c r="H36" s="5" t="s">
        <v>70</v>
      </c>
      <c r="I36" s="23"/>
    </row>
    <row r="37" spans="1:9" x14ac:dyDescent="0.3">
      <c r="A37" s="51">
        <v>1</v>
      </c>
      <c r="B37" s="18" t="s">
        <v>72</v>
      </c>
      <c r="C37" s="18" t="s">
        <v>73</v>
      </c>
      <c r="D37" s="3" t="s">
        <v>74</v>
      </c>
      <c r="E37" s="18" t="s">
        <v>13</v>
      </c>
      <c r="F37" s="18">
        <v>96</v>
      </c>
      <c r="G37" s="52" t="s">
        <v>75</v>
      </c>
      <c r="H37" s="45">
        <f>F37*5000</f>
        <v>480000</v>
      </c>
      <c r="I37" s="68"/>
    </row>
    <row r="38" spans="1:9" x14ac:dyDescent="0.3">
      <c r="A38" s="51">
        <v>2</v>
      </c>
      <c r="B38" s="18" t="s">
        <v>72</v>
      </c>
      <c r="C38" s="18" t="s">
        <v>73</v>
      </c>
      <c r="D38" s="3" t="s">
        <v>76</v>
      </c>
      <c r="E38" s="18" t="s">
        <v>13</v>
      </c>
      <c r="F38" s="18">
        <v>96</v>
      </c>
      <c r="G38" s="52" t="s">
        <v>77</v>
      </c>
      <c r="H38" s="45">
        <f t="shared" ref="H38:H44" si="1">F38*5000</f>
        <v>480000</v>
      </c>
      <c r="I38" s="68"/>
    </row>
    <row r="39" spans="1:9" x14ac:dyDescent="0.3">
      <c r="A39" s="51">
        <v>3</v>
      </c>
      <c r="B39" s="18" t="s">
        <v>72</v>
      </c>
      <c r="C39" s="18" t="s">
        <v>73</v>
      </c>
      <c r="D39" s="3" t="s">
        <v>78</v>
      </c>
      <c r="E39" s="18" t="s">
        <v>13</v>
      </c>
      <c r="F39" s="18">
        <v>97</v>
      </c>
      <c r="G39" s="52" t="s">
        <v>79</v>
      </c>
      <c r="H39" s="45">
        <f t="shared" si="1"/>
        <v>485000</v>
      </c>
      <c r="I39" s="68"/>
    </row>
    <row r="40" spans="1:9" x14ac:dyDescent="0.3">
      <c r="A40" s="51">
        <v>4</v>
      </c>
      <c r="B40" s="18" t="s">
        <v>72</v>
      </c>
      <c r="C40" s="18" t="s">
        <v>73</v>
      </c>
      <c r="D40" s="3" t="s">
        <v>80</v>
      </c>
      <c r="E40" s="18" t="s">
        <v>13</v>
      </c>
      <c r="F40" s="18">
        <v>150</v>
      </c>
      <c r="G40" s="52" t="s">
        <v>81</v>
      </c>
      <c r="H40" s="45">
        <f t="shared" si="1"/>
        <v>750000</v>
      </c>
      <c r="I40" s="68"/>
    </row>
    <row r="41" spans="1:9" x14ac:dyDescent="0.3">
      <c r="A41" s="51">
        <v>5</v>
      </c>
      <c r="B41" s="18" t="s">
        <v>72</v>
      </c>
      <c r="C41" s="18" t="s">
        <v>73</v>
      </c>
      <c r="D41" s="3" t="s">
        <v>82</v>
      </c>
      <c r="E41" s="18" t="s">
        <v>13</v>
      </c>
      <c r="F41" s="18">
        <v>150</v>
      </c>
      <c r="G41" s="52" t="s">
        <v>83</v>
      </c>
      <c r="H41" s="45">
        <f t="shared" si="1"/>
        <v>750000</v>
      </c>
      <c r="I41" s="68"/>
    </row>
    <row r="42" spans="1:9" x14ac:dyDescent="0.3">
      <c r="A42" s="51">
        <v>6</v>
      </c>
      <c r="B42" s="18" t="s">
        <v>72</v>
      </c>
      <c r="C42" s="18" t="s">
        <v>73</v>
      </c>
      <c r="D42" s="3" t="s">
        <v>84</v>
      </c>
      <c r="E42" s="18" t="s">
        <v>13</v>
      </c>
      <c r="F42" s="18">
        <v>150</v>
      </c>
      <c r="G42" s="52" t="s">
        <v>85</v>
      </c>
      <c r="H42" s="45">
        <f t="shared" si="1"/>
        <v>750000</v>
      </c>
      <c r="I42" s="68"/>
    </row>
    <row r="43" spans="1:9" x14ac:dyDescent="0.3">
      <c r="A43" s="51">
        <v>7</v>
      </c>
      <c r="B43" s="18" t="s">
        <v>72</v>
      </c>
      <c r="C43" s="18" t="s">
        <v>73</v>
      </c>
      <c r="D43" s="3" t="s">
        <v>86</v>
      </c>
      <c r="E43" s="18" t="s">
        <v>13</v>
      </c>
      <c r="F43" s="18">
        <v>150</v>
      </c>
      <c r="G43" s="52" t="s">
        <v>87</v>
      </c>
      <c r="H43" s="45">
        <f t="shared" si="1"/>
        <v>750000</v>
      </c>
      <c r="I43" s="68"/>
    </row>
    <row r="44" spans="1:9" x14ac:dyDescent="0.3">
      <c r="A44" s="51">
        <v>8</v>
      </c>
      <c r="B44" s="18" t="s">
        <v>72</v>
      </c>
      <c r="C44" s="18" t="s">
        <v>73</v>
      </c>
      <c r="D44" s="3" t="s">
        <v>88</v>
      </c>
      <c r="E44" s="18" t="s">
        <v>13</v>
      </c>
      <c r="F44" s="18">
        <v>150</v>
      </c>
      <c r="G44" s="52" t="s">
        <v>89</v>
      </c>
      <c r="H44" s="45">
        <f t="shared" si="1"/>
        <v>750000</v>
      </c>
      <c r="I44" s="68"/>
    </row>
    <row r="45" spans="1:9" ht="15.6" x14ac:dyDescent="0.3">
      <c r="A45" s="53"/>
      <c r="B45" s="48"/>
      <c r="C45" s="48"/>
      <c r="D45" s="54"/>
      <c r="E45" s="48"/>
      <c r="F45" s="48"/>
      <c r="G45" s="55"/>
      <c r="H45" s="56">
        <f>SUM(H37:H44)</f>
        <v>5195000</v>
      </c>
      <c r="I45" s="65"/>
    </row>
    <row r="46" spans="1:9" ht="25.8" x14ac:dyDescent="0.3">
      <c r="D46" s="41" t="s">
        <v>90</v>
      </c>
      <c r="G46" s="12"/>
    </row>
    <row r="47" spans="1:9" x14ac:dyDescent="0.3">
      <c r="A47" s="6"/>
      <c r="B47" s="7" t="s">
        <v>3</v>
      </c>
      <c r="C47" s="7" t="s">
        <v>4</v>
      </c>
      <c r="D47" s="7" t="s">
        <v>5</v>
      </c>
      <c r="E47" s="7" t="s">
        <v>6</v>
      </c>
      <c r="F47" s="7" t="s">
        <v>7</v>
      </c>
      <c r="G47" s="42" t="s">
        <v>8</v>
      </c>
      <c r="H47" s="8" t="s">
        <v>91</v>
      </c>
      <c r="I47" s="23"/>
    </row>
    <row r="48" spans="1:9" x14ac:dyDescent="0.3">
      <c r="A48" s="10">
        <v>1</v>
      </c>
      <c r="B48" s="10" t="s">
        <v>92</v>
      </c>
      <c r="C48" s="10" t="s">
        <v>93</v>
      </c>
      <c r="D48" s="11" t="s">
        <v>94</v>
      </c>
      <c r="E48" s="10" t="s">
        <v>13</v>
      </c>
      <c r="F48" s="10">
        <v>150</v>
      </c>
      <c r="G48" s="43" t="s">
        <v>95</v>
      </c>
      <c r="H48" s="44">
        <f>150*9000</f>
        <v>1350000</v>
      </c>
      <c r="I48" s="28"/>
    </row>
    <row r="49" spans="1:9" x14ac:dyDescent="0.3">
      <c r="A49" s="10">
        <v>2</v>
      </c>
      <c r="B49" s="10" t="s">
        <v>92</v>
      </c>
      <c r="C49" s="10" t="s">
        <v>93</v>
      </c>
      <c r="D49" s="11" t="s">
        <v>96</v>
      </c>
      <c r="E49" s="10" t="s">
        <v>13</v>
      </c>
      <c r="F49" s="10">
        <v>150</v>
      </c>
      <c r="G49" s="43" t="s">
        <v>97</v>
      </c>
      <c r="H49" s="44">
        <f>150*9000</f>
        <v>1350000</v>
      </c>
      <c r="I49" s="28"/>
    </row>
    <row r="50" spans="1:9" x14ac:dyDescent="0.3">
      <c r="A50" s="10">
        <v>3</v>
      </c>
      <c r="B50" s="10" t="s">
        <v>92</v>
      </c>
      <c r="C50" s="10" t="s">
        <v>93</v>
      </c>
      <c r="D50" s="11" t="s">
        <v>98</v>
      </c>
      <c r="E50" s="10" t="s">
        <v>13</v>
      </c>
      <c r="F50" s="10">
        <v>150</v>
      </c>
      <c r="G50" s="43" t="s">
        <v>99</v>
      </c>
      <c r="H50" s="44">
        <f>150*9000</f>
        <v>1350000</v>
      </c>
      <c r="I50" s="28"/>
    </row>
    <row r="51" spans="1:9" ht="15.6" x14ac:dyDescent="0.3">
      <c r="G51" s="12"/>
      <c r="H51" s="39">
        <f>SUM(H48:H50)</f>
        <v>4050000</v>
      </c>
    </row>
    <row r="52" spans="1:9" ht="25.8" x14ac:dyDescent="0.3">
      <c r="D52" s="41" t="s">
        <v>100</v>
      </c>
      <c r="G52" s="12"/>
    </row>
    <row r="53" spans="1:9" x14ac:dyDescent="0.3">
      <c r="A53" s="6"/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42" t="s">
        <v>8</v>
      </c>
      <c r="H53" s="8" t="s">
        <v>91</v>
      </c>
      <c r="I53" s="23"/>
    </row>
    <row r="54" spans="1:9" x14ac:dyDescent="0.3">
      <c r="A54" s="10">
        <v>1</v>
      </c>
      <c r="B54" s="10" t="s">
        <v>101</v>
      </c>
      <c r="C54" s="10" t="s">
        <v>102</v>
      </c>
      <c r="D54" s="11" t="s">
        <v>103</v>
      </c>
      <c r="E54" s="10" t="s">
        <v>13</v>
      </c>
      <c r="F54" s="57">
        <v>43957</v>
      </c>
      <c r="G54" s="43" t="s">
        <v>104</v>
      </c>
      <c r="H54" s="44">
        <f>43957*200</f>
        <v>8791400</v>
      </c>
      <c r="I54" s="28"/>
    </row>
    <row r="55" spans="1:9" x14ac:dyDescent="0.3">
      <c r="A55" s="10">
        <v>2</v>
      </c>
      <c r="B55" s="10" t="s">
        <v>101</v>
      </c>
      <c r="C55" s="10" t="s">
        <v>102</v>
      </c>
      <c r="D55" s="11" t="s">
        <v>105</v>
      </c>
      <c r="E55" s="10" t="s">
        <v>13</v>
      </c>
      <c r="F55" s="57">
        <v>24064</v>
      </c>
      <c r="G55" s="43" t="s">
        <v>106</v>
      </c>
      <c r="H55" s="44">
        <f>24064*200</f>
        <v>4812800</v>
      </c>
      <c r="I55" s="28"/>
    </row>
    <row r="56" spans="1:9" ht="15.6" x14ac:dyDescent="0.3">
      <c r="G56" s="12"/>
      <c r="H56" s="39">
        <f>H54+H55</f>
        <v>13604200</v>
      </c>
    </row>
    <row r="57" spans="1:9" ht="25.8" x14ac:dyDescent="0.3">
      <c r="D57" s="41" t="s">
        <v>107</v>
      </c>
      <c r="G57" s="12"/>
    </row>
    <row r="58" spans="1:9" x14ac:dyDescent="0.3">
      <c r="A58" s="13"/>
      <c r="B58" s="13" t="s">
        <v>3</v>
      </c>
      <c r="C58" s="13" t="s">
        <v>4</v>
      </c>
      <c r="D58" s="13" t="s">
        <v>5</v>
      </c>
      <c r="E58" s="13" t="s">
        <v>6</v>
      </c>
      <c r="F58" s="13" t="s">
        <v>7</v>
      </c>
      <c r="G58" s="42" t="s">
        <v>8</v>
      </c>
      <c r="H58" s="14" t="s">
        <v>108</v>
      </c>
      <c r="I58" s="23"/>
    </row>
    <row r="59" spans="1:9" ht="28.8" x14ac:dyDescent="0.3">
      <c r="A59" s="15">
        <v>1</v>
      </c>
      <c r="B59" s="15" t="s">
        <v>109</v>
      </c>
      <c r="C59" s="15" t="s">
        <v>110</v>
      </c>
      <c r="D59" s="15" t="s">
        <v>111</v>
      </c>
      <c r="E59" s="15" t="s">
        <v>112</v>
      </c>
      <c r="F59" s="15">
        <v>32</v>
      </c>
      <c r="G59" s="16" t="s">
        <v>113</v>
      </c>
      <c r="H59" s="17">
        <v>2500000</v>
      </c>
      <c r="I59" s="23"/>
    </row>
    <row r="60" spans="1:9" ht="15.6" x14ac:dyDescent="0.3">
      <c r="G60" s="12"/>
      <c r="H60" s="39">
        <f>H59</f>
        <v>2500000</v>
      </c>
    </row>
    <row r="61" spans="1:9" ht="25.8" x14ac:dyDescent="0.3">
      <c r="D61" s="41" t="s">
        <v>114</v>
      </c>
      <c r="G61" s="12"/>
      <c r="H61" s="58"/>
    </row>
    <row r="62" spans="1:9" x14ac:dyDescent="0.3">
      <c r="A62" s="13"/>
      <c r="B62" s="13" t="s">
        <v>3</v>
      </c>
      <c r="C62" s="13" t="s">
        <v>4</v>
      </c>
      <c r="D62" s="13" t="s">
        <v>5</v>
      </c>
      <c r="E62" s="13" t="s">
        <v>6</v>
      </c>
      <c r="F62" s="13" t="s">
        <v>7</v>
      </c>
      <c r="G62" s="42" t="s">
        <v>8</v>
      </c>
      <c r="H62" s="14" t="s">
        <v>108</v>
      </c>
      <c r="I62" s="23"/>
    </row>
    <row r="63" spans="1:9" ht="28.8" x14ac:dyDescent="0.3">
      <c r="A63" s="19"/>
      <c r="B63" s="19" t="s">
        <v>109</v>
      </c>
      <c r="C63" s="18" t="s">
        <v>115</v>
      </c>
      <c r="D63" s="18" t="s">
        <v>116</v>
      </c>
      <c r="E63" s="19" t="s">
        <v>112</v>
      </c>
      <c r="F63" s="18">
        <v>28.5</v>
      </c>
      <c r="G63" s="16" t="s">
        <v>117</v>
      </c>
      <c r="H63" s="59">
        <v>4000000</v>
      </c>
      <c r="I63" s="69" t="s">
        <v>118</v>
      </c>
    </row>
    <row r="64" spans="1:9" ht="15.6" x14ac:dyDescent="0.3">
      <c r="G64" s="12"/>
      <c r="H64" s="39">
        <v>4000000</v>
      </c>
    </row>
    <row r="65" spans="1:9" ht="25.8" x14ac:dyDescent="0.3">
      <c r="D65" s="41" t="s">
        <v>119</v>
      </c>
      <c r="G65" s="12"/>
      <c r="H65" s="58"/>
    </row>
    <row r="66" spans="1:9" x14ac:dyDescent="0.3">
      <c r="A66" s="13"/>
      <c r="B66" s="13" t="s">
        <v>3</v>
      </c>
      <c r="C66" s="13" t="s">
        <v>4</v>
      </c>
      <c r="D66" s="13" t="s">
        <v>5</v>
      </c>
      <c r="E66" s="13" t="s">
        <v>6</v>
      </c>
      <c r="F66" s="13" t="s">
        <v>7</v>
      </c>
      <c r="G66" s="42" t="s">
        <v>8</v>
      </c>
      <c r="H66" s="14" t="s">
        <v>108</v>
      </c>
    </row>
    <row r="67" spans="1:9" x14ac:dyDescent="0.3">
      <c r="A67" s="88"/>
      <c r="B67" s="88" t="s">
        <v>92</v>
      </c>
      <c r="C67" s="88" t="s">
        <v>120</v>
      </c>
      <c r="D67" s="88" t="s">
        <v>121</v>
      </c>
      <c r="E67" s="88" t="s">
        <v>122</v>
      </c>
      <c r="F67" s="88" t="s">
        <v>123</v>
      </c>
      <c r="G67" s="16" t="s">
        <v>124</v>
      </c>
      <c r="H67" s="84">
        <v>12600000</v>
      </c>
      <c r="I67" s="86" t="s">
        <v>125</v>
      </c>
    </row>
    <row r="68" spans="1:9" x14ac:dyDescent="0.3">
      <c r="A68" s="88"/>
      <c r="B68" s="88"/>
      <c r="C68" s="88"/>
      <c r="D68" s="88"/>
      <c r="E68" s="88"/>
      <c r="F68" s="88"/>
      <c r="G68" s="28" t="s">
        <v>126</v>
      </c>
      <c r="H68" s="85"/>
      <c r="I68" s="86"/>
    </row>
    <row r="69" spans="1:9" ht="15.6" x14ac:dyDescent="0.3">
      <c r="G69" s="12"/>
      <c r="H69" s="39">
        <v>12600000</v>
      </c>
    </row>
    <row r="70" spans="1:9" ht="25.8" x14ac:dyDescent="0.3">
      <c r="D70" s="41" t="s">
        <v>127</v>
      </c>
      <c r="G70" s="12"/>
      <c r="H70" s="58"/>
    </row>
    <row r="71" spans="1:9" x14ac:dyDescent="0.3">
      <c r="A71" s="13"/>
      <c r="B71" s="13" t="s">
        <v>3</v>
      </c>
      <c r="C71" s="13" t="s">
        <v>4</v>
      </c>
      <c r="D71" s="13" t="s">
        <v>5</v>
      </c>
      <c r="E71" s="13" t="s">
        <v>6</v>
      </c>
      <c r="F71" s="13" t="s">
        <v>7</v>
      </c>
      <c r="G71" s="42" t="s">
        <v>8</v>
      </c>
      <c r="H71" s="14" t="s">
        <v>108</v>
      </c>
    </row>
    <row r="72" spans="1:9" x14ac:dyDescent="0.3">
      <c r="A72" s="19"/>
      <c r="B72" s="19" t="s">
        <v>109</v>
      </c>
      <c r="C72" s="18" t="s">
        <v>128</v>
      </c>
      <c r="D72" s="19" t="s">
        <v>129</v>
      </c>
      <c r="E72" s="19" t="s">
        <v>130</v>
      </c>
      <c r="F72" s="19" t="s">
        <v>131</v>
      </c>
      <c r="G72" s="16" t="s">
        <v>132</v>
      </c>
      <c r="H72" s="61">
        <v>4600000</v>
      </c>
      <c r="I72" s="60" t="s">
        <v>125</v>
      </c>
    </row>
    <row r="73" spans="1:9" ht="15.6" x14ac:dyDescent="0.3">
      <c r="A73" s="20"/>
      <c r="B73" s="20"/>
      <c r="C73" s="20"/>
      <c r="D73" s="20"/>
      <c r="E73" s="20"/>
      <c r="F73" s="20"/>
      <c r="G73" s="12"/>
      <c r="H73" s="62">
        <v>4600000</v>
      </c>
      <c r="I73" s="48"/>
    </row>
    <row r="74" spans="1:9" ht="25.8" x14ac:dyDescent="0.3">
      <c r="D74" s="41" t="s">
        <v>133</v>
      </c>
      <c r="G74" s="12"/>
      <c r="H74" s="58"/>
    </row>
    <row r="75" spans="1:9" x14ac:dyDescent="0.3">
      <c r="A75" s="13"/>
      <c r="B75" s="13" t="s">
        <v>3</v>
      </c>
      <c r="C75" s="13" t="s">
        <v>4</v>
      </c>
      <c r="D75" s="13" t="s">
        <v>5</v>
      </c>
      <c r="E75" s="13" t="s">
        <v>6</v>
      </c>
      <c r="F75" s="13" t="s">
        <v>7</v>
      </c>
      <c r="G75" s="42" t="s">
        <v>8</v>
      </c>
      <c r="H75" s="14" t="s">
        <v>108</v>
      </c>
    </row>
    <row r="76" spans="1:9" x14ac:dyDescent="0.3">
      <c r="A76" s="19"/>
      <c r="B76" s="19" t="s">
        <v>109</v>
      </c>
      <c r="C76" s="18" t="s">
        <v>134</v>
      </c>
      <c r="D76" s="19" t="s">
        <v>135</v>
      </c>
      <c r="E76" s="19" t="s">
        <v>136</v>
      </c>
      <c r="F76" s="19" t="s">
        <v>137</v>
      </c>
      <c r="G76" s="16" t="s">
        <v>138</v>
      </c>
      <c r="H76" s="59" t="s">
        <v>139</v>
      </c>
      <c r="I76" s="60" t="s">
        <v>125</v>
      </c>
    </row>
    <row r="77" spans="1:9" ht="15.6" x14ac:dyDescent="0.3">
      <c r="G77" s="12"/>
      <c r="H77" s="63">
        <v>27900000</v>
      </c>
    </row>
    <row r="78" spans="1:9" x14ac:dyDescent="0.3">
      <c r="G78" s="12"/>
      <c r="H78" s="40"/>
    </row>
    <row r="79" spans="1:9" ht="18" x14ac:dyDescent="0.35">
      <c r="G79" s="12"/>
      <c r="H79" s="64"/>
    </row>
    <row r="80" spans="1:9" x14ac:dyDescent="0.3">
      <c r="G80" s="12"/>
      <c r="H80" s="40"/>
    </row>
  </sheetData>
  <mergeCells count="9">
    <mergeCell ref="H67:H68"/>
    <mergeCell ref="I67:I68"/>
    <mergeCell ref="D2:G2"/>
    <mergeCell ref="A67:A68"/>
    <mergeCell ref="B67:B68"/>
    <mergeCell ref="C67:C68"/>
    <mergeCell ref="D67:D68"/>
    <mergeCell ref="E67:E68"/>
    <mergeCell ref="F67:F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71E1-902A-4550-B652-48C5DB04691F}">
  <dimension ref="A2:H13"/>
  <sheetViews>
    <sheetView workbookViewId="0">
      <selection activeCell="B17" sqref="B17"/>
    </sheetView>
  </sheetViews>
  <sheetFormatPr defaultRowHeight="14.4" x14ac:dyDescent="0.3"/>
  <cols>
    <col min="2" max="2" width="14.33203125" bestFit="1" customWidth="1"/>
    <col min="3" max="3" width="18.44140625" bestFit="1" customWidth="1"/>
    <col min="4" max="4" width="57.44140625" bestFit="1" customWidth="1"/>
    <col min="5" max="5" width="17.77734375" bestFit="1" customWidth="1"/>
    <col min="6" max="6" width="16.88671875" customWidth="1"/>
    <col min="7" max="8" width="11.88671875" bestFit="1" customWidth="1"/>
  </cols>
  <sheetData>
    <row r="2" spans="1:8" ht="21" x14ac:dyDescent="0.3">
      <c r="A2" s="91" t="s">
        <v>140</v>
      </c>
      <c r="B2" s="92"/>
      <c r="C2" s="92"/>
      <c r="D2" s="92"/>
      <c r="E2" s="92"/>
      <c r="F2" s="92"/>
      <c r="G2" s="93"/>
      <c r="H2" s="70"/>
    </row>
    <row r="3" spans="1:8" x14ac:dyDescent="0.3">
      <c r="A3" s="71" t="s">
        <v>2</v>
      </c>
      <c r="B3" s="71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9</v>
      </c>
      <c r="H3" s="80"/>
    </row>
    <row r="4" spans="1:8" ht="28.8" x14ac:dyDescent="0.3">
      <c r="A4" s="72">
        <v>1</v>
      </c>
      <c r="B4" s="72" t="s">
        <v>141</v>
      </c>
      <c r="C4" s="72" t="s">
        <v>142</v>
      </c>
      <c r="D4" s="73" t="s">
        <v>143</v>
      </c>
      <c r="E4" s="73" t="s">
        <v>144</v>
      </c>
      <c r="F4" s="74" t="s">
        <v>145</v>
      </c>
      <c r="G4" s="72" t="s">
        <v>146</v>
      </c>
      <c r="H4" s="81"/>
    </row>
    <row r="5" spans="1:8" ht="28.8" x14ac:dyDescent="0.3">
      <c r="A5" s="72">
        <v>2</v>
      </c>
      <c r="B5" s="72" t="s">
        <v>141</v>
      </c>
      <c r="C5" s="72" t="s">
        <v>142</v>
      </c>
      <c r="D5" s="73" t="s">
        <v>147</v>
      </c>
      <c r="E5" s="73" t="s">
        <v>144</v>
      </c>
      <c r="F5" s="74" t="s">
        <v>148</v>
      </c>
      <c r="G5" s="72" t="s">
        <v>149</v>
      </c>
      <c r="H5" s="70"/>
    </row>
    <row r="6" spans="1:8" ht="57.6" x14ac:dyDescent="0.3">
      <c r="A6" s="72">
        <v>3</v>
      </c>
      <c r="B6" s="72" t="s">
        <v>141</v>
      </c>
      <c r="C6" s="72" t="s">
        <v>150</v>
      </c>
      <c r="D6" s="73" t="s">
        <v>151</v>
      </c>
      <c r="E6" s="73" t="s">
        <v>144</v>
      </c>
      <c r="F6" s="74" t="s">
        <v>152</v>
      </c>
      <c r="G6" s="72" t="s">
        <v>153</v>
      </c>
      <c r="H6" s="70"/>
    </row>
    <row r="7" spans="1:8" ht="43.2" x14ac:dyDescent="0.3">
      <c r="A7" s="75">
        <v>4</v>
      </c>
      <c r="B7" s="75" t="s">
        <v>154</v>
      </c>
      <c r="C7" s="75" t="s">
        <v>155</v>
      </c>
      <c r="D7" s="76" t="s">
        <v>156</v>
      </c>
      <c r="E7" s="76" t="s">
        <v>144</v>
      </c>
      <c r="F7" s="77" t="s">
        <v>157</v>
      </c>
      <c r="G7" s="75" t="s">
        <v>158</v>
      </c>
      <c r="H7" s="83" t="s">
        <v>167</v>
      </c>
    </row>
    <row r="8" spans="1:8" x14ac:dyDescent="0.3">
      <c r="A8" s="89"/>
      <c r="B8" s="89"/>
      <c r="C8" s="70"/>
      <c r="D8" s="70"/>
      <c r="E8" s="70"/>
      <c r="F8" s="70"/>
      <c r="G8" s="70"/>
      <c r="H8" s="70"/>
    </row>
    <row r="9" spans="1:8" ht="21" x14ac:dyDescent="0.3">
      <c r="A9" s="70"/>
      <c r="B9" s="90" t="s">
        <v>159</v>
      </c>
      <c r="C9" s="90"/>
      <c r="D9" s="90"/>
      <c r="E9" s="90"/>
      <c r="F9" s="90"/>
      <c r="G9" s="90"/>
      <c r="H9" s="70"/>
    </row>
    <row r="10" spans="1:8" x14ac:dyDescent="0.3">
      <c r="A10" s="71" t="s">
        <v>2</v>
      </c>
      <c r="B10" s="71" t="s">
        <v>3</v>
      </c>
      <c r="C10" s="71" t="s">
        <v>4</v>
      </c>
      <c r="D10" s="71" t="s">
        <v>5</v>
      </c>
      <c r="E10" s="71" t="s">
        <v>6</v>
      </c>
      <c r="F10" s="71" t="s">
        <v>7</v>
      </c>
      <c r="G10" s="71" t="s">
        <v>9</v>
      </c>
      <c r="H10" s="80"/>
    </row>
    <row r="11" spans="1:8" x14ac:dyDescent="0.3">
      <c r="A11" s="72">
        <v>1</v>
      </c>
      <c r="B11" s="78" t="s">
        <v>160</v>
      </c>
      <c r="C11" s="72" t="s">
        <v>161</v>
      </c>
      <c r="D11" s="78" t="s">
        <v>162</v>
      </c>
      <c r="E11" s="78" t="s">
        <v>163</v>
      </c>
      <c r="F11" s="79" t="s">
        <v>164</v>
      </c>
      <c r="G11" s="72" t="s">
        <v>165</v>
      </c>
      <c r="H11" s="82"/>
    </row>
    <row r="12" spans="1:8" x14ac:dyDescent="0.3">
      <c r="A12" s="72">
        <v>2</v>
      </c>
      <c r="B12" s="78" t="s">
        <v>160</v>
      </c>
      <c r="C12" s="72" t="s">
        <v>161</v>
      </c>
      <c r="D12" s="78" t="s">
        <v>166</v>
      </c>
      <c r="E12" s="78" t="s">
        <v>163</v>
      </c>
      <c r="F12" s="79" t="s">
        <v>164</v>
      </c>
      <c r="G12" s="72" t="s">
        <v>165</v>
      </c>
      <c r="H12" s="82"/>
    </row>
    <row r="13" spans="1:8" x14ac:dyDescent="0.3">
      <c r="A13" s="89"/>
      <c r="B13" s="89"/>
      <c r="C13" s="70"/>
      <c r="D13" s="70"/>
      <c r="E13" s="70"/>
      <c r="F13" s="70"/>
      <c r="G13" s="70"/>
      <c r="H13" s="70"/>
    </row>
  </sheetData>
  <mergeCells count="4">
    <mergeCell ref="A8:B8"/>
    <mergeCell ref="B9:G9"/>
    <mergeCell ref="A13:B13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PGFC FORECLOSED PROPERTY </vt:lpstr>
      <vt:lpstr>HBC PROPERTIES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Jerald H. Perillo</dc:creator>
  <cp:lastModifiedBy>Jerald H. Perillo</cp:lastModifiedBy>
  <dcterms:created xsi:type="dcterms:W3CDTF">2023-06-01T09:26:56Z</dcterms:created>
  <dcterms:modified xsi:type="dcterms:W3CDTF">2023-06-13T05:22:52Z</dcterms:modified>
</cp:coreProperties>
</file>